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<sst xmlns="http://schemas.openxmlformats.org/spreadsheetml/2006/main" count="67" uniqueCount="59">
  <si>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</si>
  <si>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</si>
  <si>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</si>
  <si>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</si>
  <si>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</si>
  <si>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</si>
  <si>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</si>
  <si>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</si>
  <si>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</si>
  <si>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</si>
  <si>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</si>
  <si>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</si>
  <si>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</si>
  <si>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</si>
  <si>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</si>
  <si>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</si>
  <si>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</si>
  <si>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</si>
  <si>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</si>
  <si>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</si>
  <si>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</si>
  <si>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</si>
  <si>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</si>
  <si>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</si>
  <si>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</si>
  <si>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</si>
  <si>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</si>
  <si>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</si>
  <si>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</si>
  <si>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</si>
  <si>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</si>
  <si>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</si>
  <si>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</si>
  <si>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</si>
  <si>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</si>
  <si>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</si>
  <si>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</si>
  <si>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</si>
  <si>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</si>
  <si>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</si>
  <si>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</si>
  <si>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</si>
  <si>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</si>
  <si>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</si>
  <si>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</si>
  <si>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</si>
  <si>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</si>
  <si>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</si>
  <si>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</si>
  <si>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</si>
  <si>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</si>
  <si>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</si>
  <si>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</si>
  <si>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Ιούνιος 2020</t>
  </si>
  <si>
    <t>Ιούλιος 2019</t>
  </si>
  <si>
    <t>Ιούλιος 2020</t>
  </si>
  <si>
    <t xml:space="preserve">            Ετήσια μεταβολή και μηνιαία μεταβολή: Ιούλιος 2019-2020</t>
  </si>
  <si>
    <t xml:space="preserve">            και Ιούνιος-Ιούλιος 2020 </t>
  </si>
  <si>
    <t>Μεταβολή Ιούνιος-Ιούλιος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</si>
</sst>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164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0" fontId="0" fillId="0" borderId="7" xfId="0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Ιούλιο</a:t>
            </a:r>
            <a:r>
              <a:rPr lang="el-GR" baseline="0"/>
              <a:t> </a:t>
            </a:r>
            <a:r>
              <a:rPr lang="el-GR"/>
              <a:t>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138</c:v>
                </c:pt>
                <c:pt idx="1">
                  <c:v>32</c:v>
                </c:pt>
                <c:pt idx="2">
                  <c:v>1418</c:v>
                </c:pt>
                <c:pt idx="3">
                  <c:v>11</c:v>
                </c:pt>
                <c:pt idx="4">
                  <c:v>65</c:v>
                </c:pt>
                <c:pt idx="5">
                  <c:v>1363</c:v>
                </c:pt>
                <c:pt idx="6">
                  <c:v>3623</c:v>
                </c:pt>
                <c:pt idx="7">
                  <c:v>577</c:v>
                </c:pt>
                <c:pt idx="8">
                  <c:v>1961</c:v>
                </c:pt>
                <c:pt idx="9">
                  <c:v>475</c:v>
                </c:pt>
                <c:pt idx="10">
                  <c:v>1309</c:v>
                </c:pt>
                <c:pt idx="11">
                  <c:v>126</c:v>
                </c:pt>
                <c:pt idx="12">
                  <c:v>2202</c:v>
                </c:pt>
                <c:pt idx="13">
                  <c:v>355</c:v>
                </c:pt>
                <c:pt idx="14">
                  <c:v>5104</c:v>
                </c:pt>
                <c:pt idx="15">
                  <c:v>1823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199</c:v>
                </c:pt>
                <c:pt idx="1">
                  <c:v>37</c:v>
                </c:pt>
                <c:pt idx="2">
                  <c:v>1728</c:v>
                </c:pt>
                <c:pt idx="3">
                  <c:v>14</c:v>
                </c:pt>
                <c:pt idx="4">
                  <c:v>97</c:v>
                </c:pt>
                <c:pt idx="5">
                  <c:v>1549</c:v>
                </c:pt>
                <c:pt idx="6">
                  <c:v>5347</c:v>
                </c:pt>
                <c:pt idx="7">
                  <c:v>1437</c:v>
                </c:pt>
                <c:pt idx="8">
                  <c:v>8216</c:v>
                </c:pt>
                <c:pt idx="9">
                  <c:v>682</c:v>
                </c:pt>
                <c:pt idx="10">
                  <c:v>1407</c:v>
                </c:pt>
                <c:pt idx="11">
                  <c:v>290</c:v>
                </c:pt>
                <c:pt idx="12">
                  <c:v>2234</c:v>
                </c:pt>
                <c:pt idx="13">
                  <c:v>528</c:v>
                </c:pt>
                <c:pt idx="14">
                  <c:v>6866</c:v>
                </c:pt>
                <c:pt idx="15">
                  <c:v>1682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07136"/>
        <c:axId val="192885504"/>
      </c:barChart>
      <c:catAx>
        <c:axId val="1361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928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88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610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 Ιούλιος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61</c:v>
                </c:pt>
                <c:pt idx="1">
                  <c:v>5</c:v>
                </c:pt>
                <c:pt idx="2">
                  <c:v>310</c:v>
                </c:pt>
                <c:pt idx="3">
                  <c:v>3</c:v>
                </c:pt>
                <c:pt idx="4">
                  <c:v>32</c:v>
                </c:pt>
                <c:pt idx="5">
                  <c:v>186</c:v>
                </c:pt>
                <c:pt idx="6">
                  <c:v>1724</c:v>
                </c:pt>
                <c:pt idx="7">
                  <c:v>860</c:v>
                </c:pt>
                <c:pt idx="8">
                  <c:v>6255</c:v>
                </c:pt>
                <c:pt idx="9">
                  <c:v>207</c:v>
                </c:pt>
                <c:pt idx="10">
                  <c:v>98</c:v>
                </c:pt>
                <c:pt idx="11">
                  <c:v>164</c:v>
                </c:pt>
                <c:pt idx="12">
                  <c:v>32</c:v>
                </c:pt>
                <c:pt idx="13">
                  <c:v>173</c:v>
                </c:pt>
                <c:pt idx="14">
                  <c:v>1762</c:v>
                </c:pt>
                <c:pt idx="15">
                  <c:v>-141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56672"/>
        <c:axId val="194854912"/>
      </c:barChart>
      <c:catAx>
        <c:axId val="192956672"/>
        <c:scaling>
          <c:orientation val="minMax"/>
        </c:scaling>
        <c:delete val="1"/>
        <c:axPos val="l"/>
        <c:majorTickMark val="out"/>
        <c:minorTickMark val="none"/>
        <c:tickLblPos val="nextTo"/>
        <c:crossAx val="194854912"/>
        <c:crosses val="autoZero"/>
        <c:auto val="1"/>
        <c:lblAlgn val="ctr"/>
        <c:lblOffset val="100"/>
        <c:noMultiLvlLbl val="0"/>
      </c:catAx>
      <c:valAx>
        <c:axId val="1948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29566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V30" sqref="V30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6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4" t="s">
        <v>56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5" t="s">
        <v>57</v>
      </c>
      <c r="E3" s="39"/>
      <c r="F3" s="39"/>
      <c r="G3" s="39"/>
      <c r="H3" s="39"/>
      <c r="I3" s="79"/>
      <c r="J3" s="79"/>
      <c r="K3" s="79"/>
      <c r="L3" s="79"/>
      <c r="M3" s="79"/>
      <c r="N3" s="79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2"/>
      <c r="D4" s="53" t="s">
        <v>1</v>
      </c>
      <c r="E4" s="77" t="s">
        <v>53</v>
      </c>
      <c r="F4" s="77"/>
      <c r="G4" s="80" t="s">
        <v>58</v>
      </c>
      <c r="H4" s="77"/>
      <c r="I4" s="77" t="s">
        <v>54</v>
      </c>
      <c r="J4" s="77"/>
      <c r="K4" s="77" t="s">
        <v>55</v>
      </c>
      <c r="L4" s="77"/>
      <c r="M4" s="77" t="s">
        <v>52</v>
      </c>
      <c r="N4" s="78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4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5" t="s">
        <v>4</v>
      </c>
      <c r="O5" s="1"/>
      <c r="P5" s="1"/>
      <c r="Q5" s="75"/>
      <c r="R5" s="7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4"/>
      <c r="D6" s="40"/>
      <c r="E6" s="43"/>
      <c r="F6" s="43"/>
      <c r="G6" s="44"/>
      <c r="H6" s="44"/>
      <c r="I6" s="44"/>
      <c r="J6" s="44"/>
      <c r="K6" s="44"/>
      <c r="L6" s="44"/>
      <c r="M6" s="44"/>
      <c r="N6" s="56"/>
      <c r="O6" s="25"/>
      <c r="P6" s="4"/>
      <c r="Q6" s="68">
        <v>2019</v>
      </c>
      <c r="R6" s="68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7">
        <v>1</v>
      </c>
      <c r="D7" s="45" t="s">
        <v>5</v>
      </c>
      <c r="E7" s="37">
        <v>198</v>
      </c>
      <c r="F7" s="46">
        <f>E7/E23</f>
        <v>6.3547082611207393E-3</v>
      </c>
      <c r="G7" s="47">
        <f t="shared" ref="G7:G22" si="0">K7-E7</f>
        <v>1</v>
      </c>
      <c r="H7" s="48">
        <f t="shared" ref="H7:H22" si="1">G7/E7</f>
        <v>5.0505050505050509E-3</v>
      </c>
      <c r="I7" s="37">
        <v>138</v>
      </c>
      <c r="J7" s="46">
        <f>I7/I23</f>
        <v>6.7048877660091342E-3</v>
      </c>
      <c r="K7" s="37">
        <v>199</v>
      </c>
      <c r="L7" s="46">
        <f>K7/K23</f>
        <v>6.1585120539720851E-3</v>
      </c>
      <c r="M7" s="49">
        <f t="shared" ref="M7:M22" si="2">K7-I7</f>
        <v>61</v>
      </c>
      <c r="N7" s="35">
        <f t="shared" ref="N7:N22" si="3">M7/I7</f>
        <v>0.4420289855072464</v>
      </c>
      <c r="O7" s="26"/>
      <c r="P7" s="66"/>
      <c r="Q7" s="37">
        <f t="shared" ref="Q7:Q22" si="4">I7</f>
        <v>138</v>
      </c>
      <c r="R7" s="37">
        <f t="shared" ref="R7:R22" si="5">K7</f>
        <v>199</v>
      </c>
      <c r="T7" s="26"/>
      <c r="U7" s="26"/>
      <c r="V7" s="26"/>
      <c r="W7" s="71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7">
        <v>2</v>
      </c>
      <c r="D8" s="45" t="s">
        <v>6</v>
      </c>
      <c r="E8" s="37">
        <v>41</v>
      </c>
      <c r="F8" s="46">
        <f>E8/E23</f>
        <v>1.315873932858335E-3</v>
      </c>
      <c r="G8" s="47">
        <f t="shared" si="0"/>
        <v>-4</v>
      </c>
      <c r="H8" s="48">
        <f t="shared" si="1"/>
        <v>-9.7560975609756101E-2</v>
      </c>
      <c r="I8" s="37">
        <v>32</v>
      </c>
      <c r="J8" s="46">
        <f>I8/I23</f>
        <v>1.5547565834224078E-3</v>
      </c>
      <c r="K8" s="37">
        <v>37</v>
      </c>
      <c r="L8" s="46">
        <f>K8/K23</f>
        <v>1.145049979884257E-3</v>
      </c>
      <c r="M8" s="49">
        <f t="shared" si="2"/>
        <v>5</v>
      </c>
      <c r="N8" s="35">
        <f t="shared" si="3"/>
        <v>0.15625</v>
      </c>
      <c r="O8" s="26"/>
      <c r="P8" s="1"/>
      <c r="Q8" s="37">
        <f t="shared" si="4"/>
        <v>32</v>
      </c>
      <c r="R8" s="37">
        <f t="shared" si="5"/>
        <v>37</v>
      </c>
      <c r="T8" s="26"/>
      <c r="U8" s="26"/>
      <c r="V8" s="26"/>
      <c r="W8" s="71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7">
        <v>3</v>
      </c>
      <c r="D9" s="50" t="s">
        <v>7</v>
      </c>
      <c r="E9" s="37">
        <v>1742</v>
      </c>
      <c r="F9" s="46">
        <f>E9/E23</f>
        <v>5.5908594903395593E-2</v>
      </c>
      <c r="G9" s="47">
        <f t="shared" si="0"/>
        <v>-14</v>
      </c>
      <c r="H9" s="48">
        <f t="shared" si="1"/>
        <v>-8.0367393800229621E-3</v>
      </c>
      <c r="I9" s="37">
        <v>1418</v>
      </c>
      <c r="J9" s="46">
        <f>I9/I23</f>
        <v>6.889515110290545E-2</v>
      </c>
      <c r="K9" s="37">
        <v>1728</v>
      </c>
      <c r="L9" s="46">
        <f>K9/K23</f>
        <v>5.3476928790270169E-2</v>
      </c>
      <c r="M9" s="49">
        <f t="shared" si="2"/>
        <v>310</v>
      </c>
      <c r="N9" s="35">
        <f t="shared" si="3"/>
        <v>0.21861777150916784</v>
      </c>
      <c r="O9" s="26"/>
      <c r="P9" s="67"/>
      <c r="Q9" s="37">
        <f t="shared" si="4"/>
        <v>1418</v>
      </c>
      <c r="R9" s="37">
        <f t="shared" si="5"/>
        <v>1728</v>
      </c>
      <c r="T9" s="26"/>
      <c r="U9" s="26"/>
      <c r="V9" s="26"/>
      <c r="W9" s="71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7">
        <v>4</v>
      </c>
      <c r="D10" s="50" t="s">
        <v>8</v>
      </c>
      <c r="E10" s="37">
        <v>15</v>
      </c>
      <c r="F10" s="46">
        <f>E10/E23</f>
        <v>4.8141729250914694E-4</v>
      </c>
      <c r="G10" s="47">
        <f t="shared" si="0"/>
        <v>-1</v>
      </c>
      <c r="H10" s="48">
        <f t="shared" si="1"/>
        <v>-6.6666666666666666E-2</v>
      </c>
      <c r="I10" s="37">
        <v>11</v>
      </c>
      <c r="J10" s="46">
        <f>I10/I23</f>
        <v>5.344475755514527E-4</v>
      </c>
      <c r="K10" s="37">
        <v>14</v>
      </c>
      <c r="L10" s="46">
        <f>K10/K23</f>
        <v>4.3326215455080001E-4</v>
      </c>
      <c r="M10" s="49">
        <f t="shared" si="2"/>
        <v>3</v>
      </c>
      <c r="N10" s="35">
        <f t="shared" si="3"/>
        <v>0.27272727272727271</v>
      </c>
      <c r="O10" s="26"/>
      <c r="P10" s="5"/>
      <c r="Q10" s="37">
        <f t="shared" si="4"/>
        <v>11</v>
      </c>
      <c r="R10" s="37">
        <f t="shared" si="5"/>
        <v>14</v>
      </c>
      <c r="T10" s="26"/>
      <c r="U10" s="26"/>
      <c r="V10" s="26"/>
      <c r="W10" s="71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7">
        <v>5</v>
      </c>
      <c r="D11" s="51" t="s">
        <v>9</v>
      </c>
      <c r="E11" s="37">
        <v>96</v>
      </c>
      <c r="F11" s="46">
        <f>E11/E23</f>
        <v>3.0810706720585403E-3</v>
      </c>
      <c r="G11" s="47">
        <f t="shared" si="0"/>
        <v>1</v>
      </c>
      <c r="H11" s="48">
        <f t="shared" si="1"/>
        <v>1.0416666666666666E-2</v>
      </c>
      <c r="I11" s="37">
        <v>65</v>
      </c>
      <c r="J11" s="46">
        <f>I11/I23</f>
        <v>3.1580993100767661E-3</v>
      </c>
      <c r="K11" s="37">
        <v>97</v>
      </c>
      <c r="L11" s="46">
        <f>K11/K23</f>
        <v>3.0018877851019712E-3</v>
      </c>
      <c r="M11" s="49">
        <f t="shared" si="2"/>
        <v>32</v>
      </c>
      <c r="N11" s="35">
        <f t="shared" si="3"/>
        <v>0.49230769230769234</v>
      </c>
      <c r="O11" s="26"/>
      <c r="P11" s="5"/>
      <c r="Q11" s="37">
        <f t="shared" si="4"/>
        <v>65</v>
      </c>
      <c r="R11" s="37">
        <f t="shared" si="5"/>
        <v>97</v>
      </c>
      <c r="T11" s="26"/>
      <c r="U11" s="26"/>
      <c r="V11" s="26"/>
      <c r="W11" s="71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7">
        <v>6</v>
      </c>
      <c r="D12" s="51" t="s">
        <v>10</v>
      </c>
      <c r="E12" s="37">
        <v>1573</v>
      </c>
      <c r="F12" s="46">
        <f>E12/E23</f>
        <v>5.0484626741125874E-2</v>
      </c>
      <c r="G12" s="47">
        <f t="shared" si="0"/>
        <v>-24</v>
      </c>
      <c r="H12" s="48">
        <f t="shared" si="1"/>
        <v>-1.5257469802924348E-2</v>
      </c>
      <c r="I12" s="37">
        <v>1363</v>
      </c>
      <c r="J12" s="46">
        <f>I12/I23</f>
        <v>6.6222913225148186E-2</v>
      </c>
      <c r="K12" s="37">
        <v>1549</v>
      </c>
      <c r="L12" s="46">
        <f>K12/K23</f>
        <v>4.7937362671370658E-2</v>
      </c>
      <c r="M12" s="49">
        <f t="shared" si="2"/>
        <v>186</v>
      </c>
      <c r="N12" s="35">
        <f t="shared" si="3"/>
        <v>0.13646368305209097</v>
      </c>
      <c r="O12" s="26"/>
      <c r="P12" s="5"/>
      <c r="Q12" s="37">
        <f t="shared" si="4"/>
        <v>1363</v>
      </c>
      <c r="R12" s="37">
        <f t="shared" si="5"/>
        <v>1549</v>
      </c>
      <c r="T12" s="26"/>
      <c r="U12" s="26"/>
      <c r="V12" s="26"/>
      <c r="W12" s="71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7">
        <v>7</v>
      </c>
      <c r="D13" s="50" t="s">
        <v>11</v>
      </c>
      <c r="E13" s="37">
        <v>5321</v>
      </c>
      <c r="F13" s="46">
        <f>E13/E23</f>
        <v>0.17077476089607804</v>
      </c>
      <c r="G13" s="47">
        <f t="shared" si="0"/>
        <v>26</v>
      </c>
      <c r="H13" s="48">
        <f t="shared" si="1"/>
        <v>4.8862995677504233E-3</v>
      </c>
      <c r="I13" s="37">
        <v>3623</v>
      </c>
      <c r="J13" s="46">
        <f>I13/I23</f>
        <v>0.17602759692935574</v>
      </c>
      <c r="K13" s="37">
        <v>5347</v>
      </c>
      <c r="L13" s="46">
        <f>K13/K23</f>
        <v>0.16547519574165195</v>
      </c>
      <c r="M13" s="49">
        <f t="shared" si="2"/>
        <v>1724</v>
      </c>
      <c r="N13" s="35">
        <f t="shared" si="3"/>
        <v>0.47584874413469502</v>
      </c>
      <c r="O13" s="26"/>
      <c r="P13" s="5"/>
      <c r="Q13" s="37">
        <f t="shared" si="4"/>
        <v>3623</v>
      </c>
      <c r="R13" s="37">
        <f t="shared" si="5"/>
        <v>5347</v>
      </c>
      <c r="T13" s="26"/>
      <c r="U13" s="26"/>
      <c r="V13" s="26"/>
      <c r="W13" s="71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7">
        <v>8</v>
      </c>
      <c r="D14" s="50" t="s">
        <v>12</v>
      </c>
      <c r="E14" s="37">
        <v>1420</v>
      </c>
      <c r="F14" s="46">
        <f>E14/E23</f>
        <v>4.5574170357532577E-2</v>
      </c>
      <c r="G14" s="47">
        <f t="shared" si="0"/>
        <v>17</v>
      </c>
      <c r="H14" s="48">
        <f t="shared" si="1"/>
        <v>1.1971830985915493E-2</v>
      </c>
      <c r="I14" s="37">
        <v>577</v>
      </c>
      <c r="J14" s="46">
        <f>I14/I23</f>
        <v>2.8034204644835293E-2</v>
      </c>
      <c r="K14" s="37">
        <v>1437</v>
      </c>
      <c r="L14" s="46">
        <f>K14/K23</f>
        <v>4.4471265434964255E-2</v>
      </c>
      <c r="M14" s="49">
        <f t="shared" si="2"/>
        <v>860</v>
      </c>
      <c r="N14" s="35">
        <f t="shared" si="3"/>
        <v>1.490467937608319</v>
      </c>
      <c r="O14" s="26"/>
      <c r="P14" s="5"/>
      <c r="Q14" s="37">
        <f t="shared" si="4"/>
        <v>577</v>
      </c>
      <c r="R14" s="37">
        <f t="shared" si="5"/>
        <v>1437</v>
      </c>
      <c r="T14" s="26"/>
      <c r="U14" s="26"/>
      <c r="V14" s="26"/>
      <c r="W14" s="71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7">
        <v>9</v>
      </c>
      <c r="D15" s="51" t="s">
        <v>13</v>
      </c>
      <c r="E15" s="37">
        <v>8852</v>
      </c>
      <c r="F15" s="46">
        <f>E15/E23</f>
        <v>0.28410039155273126</v>
      </c>
      <c r="G15" s="47">
        <f t="shared" si="0"/>
        <v>-636</v>
      </c>
      <c r="H15" s="48">
        <f t="shared" si="1"/>
        <v>-7.1848169905106188E-2</v>
      </c>
      <c r="I15" s="37">
        <v>1961</v>
      </c>
      <c r="J15" s="46">
        <f>I15/I23</f>
        <v>9.527742687785444E-2</v>
      </c>
      <c r="K15" s="37">
        <v>8216</v>
      </c>
      <c r="L15" s="46">
        <f>K15/K23</f>
        <v>0.25426299012781234</v>
      </c>
      <c r="M15" s="49">
        <f t="shared" si="2"/>
        <v>6255</v>
      </c>
      <c r="N15" s="35">
        <f t="shared" si="3"/>
        <v>3.1896991330953597</v>
      </c>
      <c r="O15" s="26"/>
      <c r="P15" s="5"/>
      <c r="Q15" s="37">
        <f t="shared" si="4"/>
        <v>1961</v>
      </c>
      <c r="R15" s="37">
        <f t="shared" si="5"/>
        <v>8216</v>
      </c>
      <c r="T15" s="26"/>
      <c r="U15" s="26"/>
      <c r="V15" s="26"/>
      <c r="W15" s="71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7">
        <v>10</v>
      </c>
      <c r="D16" s="51" t="s">
        <v>14</v>
      </c>
      <c r="E16" s="37">
        <v>645</v>
      </c>
      <c r="F16" s="46">
        <f>E16/E23</f>
        <v>2.0700943577893319E-2</v>
      </c>
      <c r="G16" s="47">
        <f t="shared" si="0"/>
        <v>37</v>
      </c>
      <c r="H16" s="48">
        <f t="shared" si="1"/>
        <v>5.7364341085271317E-2</v>
      </c>
      <c r="I16" s="37">
        <v>475</v>
      </c>
      <c r="J16" s="46">
        <f>I16/I23</f>
        <v>2.3078418035176369E-2</v>
      </c>
      <c r="K16" s="37">
        <v>682</v>
      </c>
      <c r="L16" s="46">
        <f>K16/K23</f>
        <v>2.1106056385974684E-2</v>
      </c>
      <c r="M16" s="49">
        <f t="shared" si="2"/>
        <v>207</v>
      </c>
      <c r="N16" s="35">
        <f t="shared" si="3"/>
        <v>0.4357894736842105</v>
      </c>
      <c r="O16" s="26"/>
      <c r="P16" s="5"/>
      <c r="Q16" s="37">
        <f t="shared" si="4"/>
        <v>475</v>
      </c>
      <c r="R16" s="37">
        <f t="shared" si="5"/>
        <v>682</v>
      </c>
      <c r="T16" s="26"/>
      <c r="U16" s="26"/>
      <c r="V16" s="26"/>
      <c r="W16" s="71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7">
        <v>11</v>
      </c>
      <c r="D17" s="45" t="s">
        <v>15</v>
      </c>
      <c r="E17" s="37">
        <v>1384</v>
      </c>
      <c r="F17" s="46">
        <f>E17/E23</f>
        <v>4.4418768855510625E-2</v>
      </c>
      <c r="G17" s="47">
        <f t="shared" si="0"/>
        <v>23</v>
      </c>
      <c r="H17" s="48">
        <f t="shared" si="1"/>
        <v>1.6618497109826588E-2</v>
      </c>
      <c r="I17" s="37">
        <v>1309</v>
      </c>
      <c r="J17" s="46">
        <f>I17/I23</f>
        <v>6.359926149062288E-2</v>
      </c>
      <c r="K17" s="37">
        <v>1407</v>
      </c>
      <c r="L17" s="46">
        <f>K17/K23</f>
        <v>4.3542846532355399E-2</v>
      </c>
      <c r="M17" s="49">
        <f t="shared" si="2"/>
        <v>98</v>
      </c>
      <c r="N17" s="35">
        <f t="shared" si="3"/>
        <v>7.4866310160427801E-2</v>
      </c>
      <c r="O17" s="26"/>
      <c r="P17" s="5"/>
      <c r="Q17" s="37">
        <f t="shared" si="4"/>
        <v>1309</v>
      </c>
      <c r="R17" s="37">
        <f t="shared" si="5"/>
        <v>1407</v>
      </c>
      <c r="T17" s="26"/>
      <c r="U17" s="26"/>
      <c r="V17" s="26"/>
      <c r="W17" s="71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7">
        <v>12</v>
      </c>
      <c r="D18" s="45" t="s">
        <v>16</v>
      </c>
      <c r="E18" s="37">
        <v>294</v>
      </c>
      <c r="F18" s="46">
        <f>E18/E23</f>
        <v>9.4357789331792792E-3</v>
      </c>
      <c r="G18" s="47">
        <f t="shared" si="0"/>
        <v>-4</v>
      </c>
      <c r="H18" s="48">
        <f t="shared" si="1"/>
        <v>-1.3605442176870748E-2</v>
      </c>
      <c r="I18" s="37">
        <v>126</v>
      </c>
      <c r="J18" s="46">
        <f>I18/I23</f>
        <v>6.1218540472257315E-3</v>
      </c>
      <c r="K18" s="37">
        <v>290</v>
      </c>
      <c r="L18" s="46">
        <f>K18/K23</f>
        <v>8.9747160585522852E-3</v>
      </c>
      <c r="M18" s="49">
        <f t="shared" si="2"/>
        <v>164</v>
      </c>
      <c r="N18" s="35">
        <f t="shared" si="3"/>
        <v>1.3015873015873016</v>
      </c>
      <c r="O18" s="26"/>
      <c r="P18" s="5"/>
      <c r="Q18" s="37">
        <f t="shared" si="4"/>
        <v>126</v>
      </c>
      <c r="R18" s="37">
        <f t="shared" si="5"/>
        <v>290</v>
      </c>
      <c r="T18" s="26"/>
      <c r="U18" s="26"/>
      <c r="V18" s="26"/>
      <c r="W18" s="71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7">
        <v>13</v>
      </c>
      <c r="D19" s="45" t="s">
        <v>17</v>
      </c>
      <c r="E19" s="37">
        <v>1854</v>
      </c>
      <c r="F19" s="46">
        <f>E19/E23</f>
        <v>5.9503177354130563E-2</v>
      </c>
      <c r="G19" s="47">
        <f t="shared" si="0"/>
        <v>380</v>
      </c>
      <c r="H19" s="48">
        <f t="shared" si="1"/>
        <v>0.20496224379719524</v>
      </c>
      <c r="I19" s="37">
        <v>2202</v>
      </c>
      <c r="J19" s="46">
        <f>I19/I23</f>
        <v>0.10698668739675445</v>
      </c>
      <c r="K19" s="37">
        <v>2234</v>
      </c>
      <c r="L19" s="46">
        <f>K19/K23</f>
        <v>6.9136260947606221E-2</v>
      </c>
      <c r="M19" s="49">
        <f t="shared" si="2"/>
        <v>32</v>
      </c>
      <c r="N19" s="35">
        <f t="shared" si="3"/>
        <v>1.4532243415077202E-2</v>
      </c>
      <c r="O19" s="26"/>
      <c r="P19" s="5"/>
      <c r="Q19" s="37">
        <f t="shared" si="4"/>
        <v>2202</v>
      </c>
      <c r="R19" s="37">
        <f t="shared" si="5"/>
        <v>2234</v>
      </c>
      <c r="T19" s="26"/>
      <c r="U19" s="26"/>
      <c r="V19" s="26"/>
      <c r="W19" s="71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7">
        <v>14</v>
      </c>
      <c r="D20" s="45" t="s">
        <v>18</v>
      </c>
      <c r="E20" s="37">
        <v>482</v>
      </c>
      <c r="F20" s="46">
        <f>E20/E23</f>
        <v>1.5469542332627255E-2</v>
      </c>
      <c r="G20" s="47">
        <f t="shared" si="0"/>
        <v>46</v>
      </c>
      <c r="H20" s="48">
        <f t="shared" si="1"/>
        <v>9.5435684647302899E-2</v>
      </c>
      <c r="I20" s="37">
        <v>355</v>
      </c>
      <c r="J20" s="46">
        <f>I20/I23</f>
        <v>1.7248080847342338E-2</v>
      </c>
      <c r="K20" s="37">
        <v>528</v>
      </c>
      <c r="L20" s="46">
        <f>K20/K23</f>
        <v>1.6340172685915887E-2</v>
      </c>
      <c r="M20" s="49">
        <f t="shared" si="2"/>
        <v>173</v>
      </c>
      <c r="N20" s="35">
        <f t="shared" si="3"/>
        <v>0.48732394366197185</v>
      </c>
      <c r="O20" s="26"/>
      <c r="P20" s="5"/>
      <c r="Q20" s="37">
        <f t="shared" si="4"/>
        <v>355</v>
      </c>
      <c r="R20" s="37">
        <f t="shared" si="5"/>
        <v>528</v>
      </c>
      <c r="T20" s="26"/>
      <c r="U20" s="26"/>
      <c r="V20" s="26"/>
      <c r="W20" s="71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7">
        <v>15</v>
      </c>
      <c r="D21" s="45" t="s">
        <v>19</v>
      </c>
      <c r="E21" s="37">
        <v>5647</v>
      </c>
      <c r="F21" s="46">
        <f>E21/E23</f>
        <v>0.18123756338661018</v>
      </c>
      <c r="G21" s="47">
        <f t="shared" si="0"/>
        <v>1219</v>
      </c>
      <c r="H21" s="48">
        <f t="shared" si="1"/>
        <v>0.2158668319461661</v>
      </c>
      <c r="I21" s="37">
        <v>5104</v>
      </c>
      <c r="J21" s="46">
        <f>I21/I23</f>
        <v>0.24798367505587407</v>
      </c>
      <c r="K21" s="37">
        <v>6866</v>
      </c>
      <c r="L21" s="46">
        <f>K21/K23</f>
        <v>0.21248413951041376</v>
      </c>
      <c r="M21" s="49">
        <f t="shared" si="2"/>
        <v>1762</v>
      </c>
      <c r="N21" s="35">
        <f t="shared" si="3"/>
        <v>0.34521943573667713</v>
      </c>
      <c r="O21" s="26"/>
      <c r="P21" s="5"/>
      <c r="Q21" s="37">
        <f t="shared" si="4"/>
        <v>5104</v>
      </c>
      <c r="R21" s="37">
        <f t="shared" si="5"/>
        <v>6866</v>
      </c>
      <c r="T21" s="26"/>
      <c r="U21" s="26"/>
      <c r="V21" s="26"/>
      <c r="W21" s="71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7">
        <v>16</v>
      </c>
      <c r="D22" s="50" t="s">
        <v>20</v>
      </c>
      <c r="E22" s="74">
        <v>1594</v>
      </c>
      <c r="F22" s="46">
        <f>E22/E23</f>
        <v>5.1158610950638679E-2</v>
      </c>
      <c r="G22" s="47">
        <f t="shared" si="0"/>
        <v>88</v>
      </c>
      <c r="H22" s="48">
        <f t="shared" si="1"/>
        <v>5.520702634880803E-2</v>
      </c>
      <c r="I22" s="37">
        <v>1823</v>
      </c>
      <c r="J22" s="46">
        <f>I22/I23</f>
        <v>8.8572539111845303E-2</v>
      </c>
      <c r="K22" s="37">
        <v>1682</v>
      </c>
      <c r="L22" s="46">
        <f>K22/K23</f>
        <v>5.2053353139603256E-2</v>
      </c>
      <c r="M22" s="49">
        <f t="shared" si="2"/>
        <v>-141</v>
      </c>
      <c r="N22" s="35">
        <f t="shared" si="3"/>
        <v>-7.7345035655512887E-2</v>
      </c>
      <c r="O22" s="26"/>
      <c r="P22" s="5"/>
      <c r="Q22" s="37">
        <f t="shared" si="4"/>
        <v>1823</v>
      </c>
      <c r="R22" s="37">
        <f t="shared" si="5"/>
        <v>1682</v>
      </c>
      <c r="S22" s="26"/>
      <c r="T22" s="26"/>
      <c r="U22" s="26"/>
      <c r="V22" s="26"/>
      <c r="W22" s="71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8"/>
      <c r="D23" s="59" t="s">
        <v>0</v>
      </c>
      <c r="E23" s="60">
        <f>SUM(E7:E22)</f>
        <v>31158</v>
      </c>
      <c r="F23" s="61">
        <f>E23/E23</f>
        <v>1</v>
      </c>
      <c r="G23" s="72">
        <f t="shared" ref="G23" si="6">K23-E23</f>
        <v>1155</v>
      </c>
      <c r="H23" s="62">
        <f t="shared" ref="H23" si="7">G23/E23</f>
        <v>3.7069131523204311E-2</v>
      </c>
      <c r="I23" s="63">
        <f>SUM(I7:I22)</f>
        <v>20582</v>
      </c>
      <c r="J23" s="61">
        <f>I23/I23</f>
        <v>1</v>
      </c>
      <c r="K23" s="60">
        <f>SUM(K7:K22)</f>
        <v>32313</v>
      </c>
      <c r="L23" s="61">
        <f>K23/K23</f>
        <v>1</v>
      </c>
      <c r="M23" s="63">
        <f t="shared" ref="M23" si="8">K23-I23</f>
        <v>11731</v>
      </c>
      <c r="N23" s="73">
        <f t="shared" ref="N23" si="9">M23/I23</f>
        <v>0.56996404625400832</v>
      </c>
      <c r="O23" s="27"/>
      <c r="P23" s="5"/>
      <c r="Q23" s="69">
        <f>SUM(Q7:Q22)</f>
        <v>20582</v>
      </c>
      <c r="R23" s="70">
        <f>SUM(R7:R22)</f>
        <v>32313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2020-08-03T08:24:59Z</cp:lastPrinted>
  <dcterms:created xsi:type="dcterms:W3CDTF">2003-06-02T05:51:50Z</dcterms:created>
  <dcterms:modified xsi:type="dcterms:W3CDTF">2020-08-03T08:33:34Z</dcterms:modified>
</cp:coreProperties>
</file>